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2365" windowHeight="930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27" i="1" l="1"/>
  <c r="J22" i="1"/>
  <c r="J21" i="1"/>
  <c r="H8" i="1"/>
  <c r="J8" i="1" s="1"/>
  <c r="K8" i="1" s="1"/>
  <c r="J27" i="1" s="1"/>
  <c r="G8" i="1"/>
  <c r="F8" i="1"/>
</calcChain>
</file>

<file path=xl/sharedStrings.xml><?xml version="1.0" encoding="utf-8"?>
<sst xmlns="http://schemas.openxmlformats.org/spreadsheetml/2006/main" count="88" uniqueCount="74">
  <si>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</si>
  <si>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</si>
  <si>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</si>
  <si>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主管部门</t>
  </si>
  <si>
    <t>北京市药品监督管理局034</t>
  </si>
  <si>
    <t>实施单位</t>
  </si>
  <si>
    <t>北京市药品检验所</t>
  </si>
  <si>
    <t>项目负责人</t>
  </si>
  <si>
    <t>戴红</t>
  </si>
  <si>
    <t>联系电话</t>
  </si>
  <si>
    <t>项目资金                    （万元）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</si>
  <si>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</si>
  <si>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</si>
  <si>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</si>
  <si>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</si>
  <si>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</si>
  <si>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</si>
  <si>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</si>
  <si>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</si>
  <si>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</si>
  <si>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</si>
  <si>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</si>
  <si>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</si>
  <si>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</si>
  <si>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</si>
  <si>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</si>
  <si>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</si>
  <si>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</si>
  <si>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</si>
  <si>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</si>
  <si>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全年实际值</t>
  </si>
  <si>
    <t>分值</t>
  </si>
  <si>
    <t>偏差原因分析及改进措施</t>
  </si>
  <si>
    <t>产出指标</t>
  </si>
  <si>
    <t>数量指标</t>
  </si>
  <si>
    <t>指标1：药品国家评价性抽验品种</t>
  </si>
  <si>
    <t>2个品种</t>
  </si>
  <si>
    <t>指标2：药品抽检数量</t>
  </si>
  <si>
    <t>完成全部实际抽检数量</t>
  </si>
  <si>
    <t>指标3：疫苗批签发</t>
  </si>
  <si>
    <t>主检7250批次，协检800批次</t>
  </si>
  <si>
    <t>应检尽检（主检3899批次，协检592批次）</t>
  </si>
  <si>
    <t>质量指标</t>
  </si>
  <si>
    <t>指标1：药品抽检工作完成率</t>
  </si>
  <si>
    <t>指标2：化妆品抽检工作完成率</t>
  </si>
  <si>
    <t>时效指标</t>
  </si>
  <si>
    <t>任务完成时间</t>
  </si>
  <si>
    <t>成本指标</t>
  </si>
  <si>
    <t>指标1：药品、化妆品检验成本</t>
  </si>
  <si>
    <t>≤预算批复数</t>
  </si>
  <si>
    <t>365.540553万元</t>
  </si>
  <si>
    <t>指标2：疫苗批签发成本</t>
  </si>
  <si>
    <t>1220万元</t>
  </si>
  <si>
    <t>568.592669万元</t>
  </si>
  <si>
    <t>指标1：将风险、药品标准及药品生产相结合，促进药品质量提高</t>
  </si>
  <si>
    <t>促进药品质量提高</t>
  </si>
  <si>
    <t>指标1：促进药品生产监管能力提升</t>
  </si>
  <si>
    <t>长期</t>
  </si>
  <si>
    <t>促进药品生产监管能力提升</t>
  </si>
  <si>
    <t>指标2：促进化妆品市场监管能力提升</t>
  </si>
  <si>
    <t>促进化妆品市场监管能力提升</t>
  </si>
  <si>
    <t>服务对象
满意度指标</t>
  </si>
  <si>
    <t>指标1：任务给予方满意度</t>
  </si>
  <si>
    <t>≥95%</t>
  </si>
  <si>
    <t>总分</t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</si>
  <si>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（含）—300%区间，则按照该指标分值的10%扣分；计算结果在300%（含）—500%区间，则按照该指标分值的20%扣分；计算结果高于500%（含），则按照该指标分值的30%扣分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</t>
    </r>
  </si>
  <si>
    <t>2021年度中央对地方专项转移支付</t>
    <phoneticPr fontId="9" type="noConversion"/>
  </si>
  <si>
    <t>完善和加强了药品、化妆品安全抽样检验工作，发现了品种风险，提升了药品质量标准，保障了人民群众用药安全。</t>
    <phoneticPr fontId="9" type="noConversion"/>
  </si>
  <si>
    <t>年中追加项目，履行政府采购程序，预计2022年4月前完成支付</t>
    <phoneticPr fontId="9" type="noConversion"/>
  </si>
  <si>
    <t>满意度指标</t>
    <phoneticPr fontId="9" type="noConversion"/>
  </si>
  <si>
    <t>可持续影响指标</t>
    <phoneticPr fontId="9" type="noConversion"/>
  </si>
  <si>
    <t>社会效益
指标</t>
    <phoneticPr fontId="9" type="noConversion"/>
  </si>
  <si>
    <t>效益指标</t>
    <phoneticPr fontId="9" type="noConversion"/>
  </si>
  <si>
    <t>不断完善和加强药品、化妆品安全抽样检验工作，发现品种风险，提升药品质量标准，保障人民群众用药安全。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</si>
</sst>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1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5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77" fontId="1" fillId="0" borderId="0" xfId="0" applyNumberFormat="1" applyFont="1" applyAlignment="1">
      <alignment horizontal="center" vertical="center" wrapText="1"/>
    </xf>
    <xf numFmtId="176" fontId="1" fillId="0" borderId="0" xfId="0" applyNumberFormat="1" applyFont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9" fontId="10" fillId="0" borderId="1" xfId="1" applyNumberFormat="1" applyFont="1" applyFill="1" applyBorder="1" applyAlignment="1">
      <alignment horizontal="left" vertical="center" wrapText="1"/>
    </xf>
    <xf numFmtId="14" fontId="5" fillId="0" borderId="1" xfId="1" applyNumberFormat="1" applyFont="1" applyFill="1" applyBorder="1" applyAlignment="1">
      <alignment horizontal="left" vertical="center" wrapText="1"/>
    </xf>
    <xf numFmtId="9" fontId="5" fillId="0" borderId="1" xfId="1" applyNumberFormat="1" applyFont="1" applyFill="1" applyBorder="1" applyAlignment="1">
      <alignment horizontal="left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horizontal="left" vertical="center" wrapText="1"/>
    </xf>
    <xf numFmtId="0" fontId="10" fillId="0" borderId="8" xfId="1" applyFont="1" applyFill="1" applyBorder="1" applyAlignment="1">
      <alignment horizontal="left" vertical="center" wrapText="1"/>
    </xf>
    <xf numFmtId="0" fontId="10" fillId="0" borderId="9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9" fontId="10" fillId="0" borderId="8" xfId="1" applyNumberFormat="1" applyFont="1" applyFill="1" applyBorder="1" applyAlignment="1">
      <alignment horizontal="left" vertical="center" wrapText="1"/>
    </xf>
    <xf numFmtId="31" fontId="10" fillId="0" borderId="8" xfId="1" applyNumberFormat="1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textRotation="255" wrapText="1"/>
    </xf>
    <xf numFmtId="0" fontId="2" fillId="0" borderId="6" xfId="0" applyFont="1" applyBorder="1" applyAlignment="1">
      <alignment horizontal="center" vertical="center" textRotation="255" wrapText="1"/>
    </xf>
    <xf numFmtId="0" fontId="2" fillId="0" borderId="7" xfId="0" applyFont="1" applyBorder="1" applyAlignment="1">
      <alignment horizontal="center" vertical="center" textRotation="255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tabSelected="1" topLeftCell="A16" workbookViewId="0">
      <selection activeCell="I23" sqref="I23"/>
    </sheetView>
  </sheetViews>
  <sheetFormatPr defaultColWidth="9" defaultRowHeight="13.5" x14ac:dyDescent="0.15"/>
  <cols>
    <col min="1" max="1" width="4.625" style="2" customWidth="1"/>
    <col min="2" max="2" width="8.375" style="2" customWidth="1"/>
    <col min="3" max="3" width="12.875" style="2" customWidth="1"/>
    <col min="4" max="4" width="10.625" style="2" customWidth="1"/>
    <col min="5" max="5" width="8.25" style="2" customWidth="1"/>
    <col min="6" max="6" width="12.25" style="2" customWidth="1"/>
    <col min="7" max="7" width="20.625" style="2" customWidth="1"/>
    <col min="8" max="8" width="14.25" style="2" customWidth="1"/>
    <col min="9" max="9" width="9.75" style="2" customWidth="1"/>
    <col min="10" max="10" width="11.375" style="2" customWidth="1"/>
    <col min="11" max="11" width="31.25" style="2" customWidth="1"/>
    <col min="12" max="13" width="11.25" style="2" customWidth="1"/>
    <col min="14" max="14" width="12.75" style="2" bestFit="1" customWidth="1"/>
    <col min="15" max="16384" width="9" style="2"/>
  </cols>
  <sheetData>
    <row r="1" spans="1:11" x14ac:dyDescent="0.15">
      <c r="A1" s="29"/>
      <c r="B1" s="29"/>
      <c r="C1" s="29"/>
      <c r="D1" s="29"/>
      <c r="E1" s="3"/>
      <c r="F1" s="3"/>
      <c r="G1" s="3"/>
      <c r="H1" s="3"/>
      <c r="I1" s="3"/>
      <c r="J1" s="3"/>
      <c r="K1" s="3"/>
    </row>
    <row r="2" spans="1:11" ht="20.25" x14ac:dyDescent="0.15">
      <c r="A2" s="30" t="s">
        <v>0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spans="1:11" ht="21.75" customHeight="1" x14ac:dyDescent="0.15">
      <c r="A3" s="31" t="s">
        <v>1</v>
      </c>
      <c r="B3" s="31"/>
      <c r="C3" s="31"/>
      <c r="D3" s="31"/>
      <c r="E3" s="31"/>
      <c r="F3" s="31"/>
      <c r="G3" s="31"/>
      <c r="H3" s="31"/>
      <c r="I3" s="31"/>
      <c r="J3" s="31"/>
      <c r="K3" s="31"/>
    </row>
    <row r="4" spans="1:11" s="1" customFormat="1" ht="20.100000000000001" customHeight="1" x14ac:dyDescent="0.15">
      <c r="A4" s="32" t="s">
        <v>2</v>
      </c>
      <c r="B4" s="32"/>
      <c r="C4" s="32"/>
      <c r="D4" s="24" t="s">
        <v>66</v>
      </c>
      <c r="E4" s="24"/>
      <c r="F4" s="24"/>
      <c r="G4" s="24"/>
      <c r="H4" s="24"/>
      <c r="I4" s="24"/>
      <c r="J4" s="24"/>
      <c r="K4" s="24"/>
    </row>
    <row r="5" spans="1:11" s="1" customFormat="1" ht="20.100000000000001" customHeight="1" x14ac:dyDescent="0.15">
      <c r="A5" s="24" t="s">
        <v>3</v>
      </c>
      <c r="B5" s="24"/>
      <c r="C5" s="24"/>
      <c r="D5" s="24" t="s">
        <v>4</v>
      </c>
      <c r="E5" s="24"/>
      <c r="F5" s="24"/>
      <c r="G5" s="24"/>
      <c r="H5" s="5" t="s">
        <v>5</v>
      </c>
      <c r="I5" s="24" t="s">
        <v>6</v>
      </c>
      <c r="J5" s="24"/>
      <c r="K5" s="24"/>
    </row>
    <row r="6" spans="1:11" s="1" customFormat="1" ht="20.100000000000001" customHeight="1" x14ac:dyDescent="0.15">
      <c r="A6" s="26" t="s">
        <v>7</v>
      </c>
      <c r="B6" s="27"/>
      <c r="C6" s="28"/>
      <c r="D6" s="24" t="s">
        <v>8</v>
      </c>
      <c r="E6" s="24"/>
      <c r="F6" s="24"/>
      <c r="G6" s="24"/>
      <c r="H6" s="5" t="s">
        <v>9</v>
      </c>
      <c r="I6" s="26">
        <v>52779687</v>
      </c>
      <c r="J6" s="27"/>
      <c r="K6" s="28"/>
    </row>
    <row r="7" spans="1:11" s="1" customFormat="1" ht="30" customHeight="1" x14ac:dyDescent="0.15">
      <c r="A7" s="24" t="s">
        <v>10</v>
      </c>
      <c r="B7" s="24"/>
      <c r="C7" s="24"/>
      <c r="D7" s="24"/>
      <c r="E7" s="24"/>
      <c r="F7" s="4" t="s">
        <v>11</v>
      </c>
      <c r="G7" s="4" t="s">
        <v>12</v>
      </c>
      <c r="H7" s="4" t="s">
        <v>13</v>
      </c>
      <c r="I7" s="4" t="s">
        <v>14</v>
      </c>
      <c r="J7" s="4" t="s">
        <v>15</v>
      </c>
      <c r="K7" s="4" t="s">
        <v>16</v>
      </c>
    </row>
    <row r="8" spans="1:11" s="1" customFormat="1" ht="20.100000000000001" customHeight="1" x14ac:dyDescent="0.15">
      <c r="A8" s="24"/>
      <c r="B8" s="24"/>
      <c r="C8" s="24"/>
      <c r="D8" s="25" t="s">
        <v>17</v>
      </c>
      <c r="E8" s="25"/>
      <c r="F8" s="6">
        <f>F9+F10+F11</f>
        <v>0</v>
      </c>
      <c r="G8" s="6">
        <f>G9+G10+G11</f>
        <v>1678.7</v>
      </c>
      <c r="H8" s="6">
        <f>H9+H10+H11</f>
        <v>934.13322200000005</v>
      </c>
      <c r="I8" s="8">
        <v>10</v>
      </c>
      <c r="J8" s="9">
        <f>H8/G8</f>
        <v>0.55646227557038186</v>
      </c>
      <c r="K8" s="8">
        <f>I8*J8</f>
        <v>5.5646227557038186</v>
      </c>
    </row>
    <row r="9" spans="1:11" s="1" customFormat="1" ht="36" customHeight="1" x14ac:dyDescent="0.15">
      <c r="A9" s="24"/>
      <c r="B9" s="24"/>
      <c r="C9" s="24"/>
      <c r="D9" s="24" t="s">
        <v>18</v>
      </c>
      <c r="E9" s="24"/>
      <c r="F9" s="6">
        <v>0</v>
      </c>
      <c r="G9" s="6">
        <v>1678.7</v>
      </c>
      <c r="H9" s="6">
        <v>934.13322200000005</v>
      </c>
      <c r="I9" s="8" t="s">
        <v>19</v>
      </c>
      <c r="J9" s="8" t="s">
        <v>19</v>
      </c>
      <c r="K9" s="8" t="s">
        <v>19</v>
      </c>
    </row>
    <row r="10" spans="1:11" s="1" customFormat="1" ht="20.100000000000001" customHeight="1" x14ac:dyDescent="0.15">
      <c r="A10" s="24"/>
      <c r="B10" s="24"/>
      <c r="C10" s="24"/>
      <c r="D10" s="26" t="s">
        <v>20</v>
      </c>
      <c r="E10" s="28"/>
      <c r="F10" s="6">
        <v>0</v>
      </c>
      <c r="G10" s="6">
        <v>0</v>
      </c>
      <c r="H10" s="6">
        <v>0</v>
      </c>
      <c r="I10" s="8" t="s">
        <v>19</v>
      </c>
      <c r="J10" s="8" t="s">
        <v>19</v>
      </c>
      <c r="K10" s="8" t="s">
        <v>19</v>
      </c>
    </row>
    <row r="11" spans="1:11" s="1" customFormat="1" ht="20.100000000000001" customHeight="1" x14ac:dyDescent="0.15">
      <c r="A11" s="24"/>
      <c r="B11" s="24"/>
      <c r="C11" s="24"/>
      <c r="D11" s="33" t="s">
        <v>21</v>
      </c>
      <c r="E11" s="34"/>
      <c r="F11" s="7">
        <v>0</v>
      </c>
      <c r="G11" s="7">
        <v>0</v>
      </c>
      <c r="H11" s="7">
        <v>0</v>
      </c>
      <c r="I11" s="8" t="s">
        <v>19</v>
      </c>
      <c r="J11" s="8" t="s">
        <v>19</v>
      </c>
      <c r="K11" s="8" t="s">
        <v>19</v>
      </c>
    </row>
    <row r="12" spans="1:11" s="1" customFormat="1" ht="21.75" customHeight="1" x14ac:dyDescent="0.15">
      <c r="A12" s="50" t="s">
        <v>22</v>
      </c>
      <c r="B12" s="26" t="s">
        <v>23</v>
      </c>
      <c r="C12" s="27"/>
      <c r="D12" s="27"/>
      <c r="E12" s="27"/>
      <c r="F12" s="27"/>
      <c r="G12" s="28"/>
      <c r="H12" s="26" t="s">
        <v>24</v>
      </c>
      <c r="I12" s="27"/>
      <c r="J12" s="27"/>
      <c r="K12" s="28"/>
    </row>
    <row r="13" spans="1:11" s="1" customFormat="1" ht="46.5" customHeight="1" x14ac:dyDescent="0.15">
      <c r="A13" s="51"/>
      <c r="B13" s="26" t="s">
        <v>73</v>
      </c>
      <c r="C13" s="27"/>
      <c r="D13" s="27"/>
      <c r="E13" s="27"/>
      <c r="F13" s="27"/>
      <c r="G13" s="28"/>
      <c r="H13" s="26" t="s">
        <v>67</v>
      </c>
      <c r="I13" s="27"/>
      <c r="J13" s="27"/>
      <c r="K13" s="28"/>
    </row>
    <row r="14" spans="1:11" s="1" customFormat="1" ht="40.5" customHeight="1" x14ac:dyDescent="0.15">
      <c r="A14" s="50" t="s">
        <v>25</v>
      </c>
      <c r="B14" s="4" t="s">
        <v>26</v>
      </c>
      <c r="C14" s="4" t="s">
        <v>27</v>
      </c>
      <c r="D14" s="26" t="s">
        <v>28</v>
      </c>
      <c r="E14" s="28"/>
      <c r="F14" s="26" t="s">
        <v>29</v>
      </c>
      <c r="G14" s="28"/>
      <c r="H14" s="4" t="s">
        <v>30</v>
      </c>
      <c r="I14" s="4" t="s">
        <v>31</v>
      </c>
      <c r="J14" s="4" t="s">
        <v>16</v>
      </c>
      <c r="K14" s="4" t="s">
        <v>32</v>
      </c>
    </row>
    <row r="15" spans="1:11" s="1" customFormat="1" ht="54" customHeight="1" x14ac:dyDescent="0.15">
      <c r="A15" s="52"/>
      <c r="B15" s="37" t="s">
        <v>33</v>
      </c>
      <c r="C15" s="53" t="s">
        <v>34</v>
      </c>
      <c r="D15" s="38" t="s">
        <v>35</v>
      </c>
      <c r="E15" s="39"/>
      <c r="F15" s="40" t="s">
        <v>36</v>
      </c>
      <c r="G15" s="41"/>
      <c r="H15" s="18" t="s">
        <v>36</v>
      </c>
      <c r="I15" s="10">
        <v>5</v>
      </c>
      <c r="J15" s="10">
        <v>5</v>
      </c>
      <c r="K15" s="11"/>
    </row>
    <row r="16" spans="1:11" s="1" customFormat="1" ht="54" customHeight="1" x14ac:dyDescent="0.15">
      <c r="A16" s="52"/>
      <c r="B16" s="37"/>
      <c r="C16" s="54"/>
      <c r="D16" s="38" t="s">
        <v>37</v>
      </c>
      <c r="E16" s="39"/>
      <c r="F16" s="40" t="s">
        <v>38</v>
      </c>
      <c r="G16" s="41"/>
      <c r="H16" s="18" t="s">
        <v>38</v>
      </c>
      <c r="I16" s="10">
        <v>5</v>
      </c>
      <c r="J16" s="10">
        <v>5</v>
      </c>
      <c r="K16" s="11"/>
    </row>
    <row r="17" spans="1:13" s="1" customFormat="1" ht="54" customHeight="1" x14ac:dyDescent="0.15">
      <c r="A17" s="52"/>
      <c r="B17" s="37"/>
      <c r="C17" s="55"/>
      <c r="D17" s="42" t="s">
        <v>39</v>
      </c>
      <c r="E17" s="42"/>
      <c r="F17" s="40" t="s">
        <v>40</v>
      </c>
      <c r="G17" s="41"/>
      <c r="H17" s="19" t="s">
        <v>41</v>
      </c>
      <c r="I17" s="10">
        <v>5</v>
      </c>
      <c r="J17" s="10">
        <v>5</v>
      </c>
      <c r="K17" s="11"/>
    </row>
    <row r="18" spans="1:13" s="1" customFormat="1" ht="48" customHeight="1" x14ac:dyDescent="0.15">
      <c r="A18" s="52"/>
      <c r="B18" s="37"/>
      <c r="C18" s="35" t="s">
        <v>42</v>
      </c>
      <c r="D18" s="42" t="s">
        <v>43</v>
      </c>
      <c r="E18" s="42"/>
      <c r="F18" s="43">
        <v>1</v>
      </c>
      <c r="G18" s="41"/>
      <c r="H18" s="20">
        <v>1</v>
      </c>
      <c r="I18" s="10">
        <v>10</v>
      </c>
      <c r="J18" s="10">
        <v>10</v>
      </c>
      <c r="K18" s="12"/>
      <c r="L18" s="13"/>
    </row>
    <row r="19" spans="1:13" s="1" customFormat="1" ht="27" customHeight="1" x14ac:dyDescent="0.15">
      <c r="A19" s="52"/>
      <c r="B19" s="37"/>
      <c r="C19" s="36"/>
      <c r="D19" s="42" t="s">
        <v>44</v>
      </c>
      <c r="E19" s="42"/>
      <c r="F19" s="43">
        <v>1</v>
      </c>
      <c r="G19" s="41"/>
      <c r="H19" s="20">
        <v>1</v>
      </c>
      <c r="I19" s="10">
        <v>10</v>
      </c>
      <c r="J19" s="10">
        <v>10</v>
      </c>
      <c r="K19" s="12"/>
    </row>
    <row r="20" spans="1:13" s="1" customFormat="1" ht="40.5" customHeight="1" x14ac:dyDescent="0.15">
      <c r="A20" s="52"/>
      <c r="B20" s="37"/>
      <c r="C20" s="23" t="s">
        <v>45</v>
      </c>
      <c r="D20" s="42" t="s">
        <v>46</v>
      </c>
      <c r="E20" s="42"/>
      <c r="F20" s="44">
        <v>44561</v>
      </c>
      <c r="G20" s="41"/>
      <c r="H20" s="21">
        <v>44561</v>
      </c>
      <c r="I20" s="10">
        <v>10</v>
      </c>
      <c r="J20" s="10">
        <v>10</v>
      </c>
      <c r="K20" s="12"/>
    </row>
    <row r="21" spans="1:13" s="1" customFormat="1" ht="40.5" customHeight="1" x14ac:dyDescent="0.15">
      <c r="A21" s="52"/>
      <c r="B21" s="37"/>
      <c r="C21" s="35" t="s">
        <v>47</v>
      </c>
      <c r="D21" s="42" t="s">
        <v>48</v>
      </c>
      <c r="E21" s="42"/>
      <c r="F21" s="40" t="s">
        <v>49</v>
      </c>
      <c r="G21" s="41"/>
      <c r="H21" s="19" t="s">
        <v>50</v>
      </c>
      <c r="I21" s="10">
        <v>5</v>
      </c>
      <c r="J21" s="10">
        <f>7.96/2</f>
        <v>3.98</v>
      </c>
      <c r="K21" s="12" t="s">
        <v>68</v>
      </c>
    </row>
    <row r="22" spans="1:13" s="1" customFormat="1" ht="40.5" customHeight="1" x14ac:dyDescent="0.15">
      <c r="A22" s="52"/>
      <c r="B22" s="37"/>
      <c r="C22" s="56"/>
      <c r="D22" s="42" t="s">
        <v>51</v>
      </c>
      <c r="E22" s="42"/>
      <c r="F22" s="40" t="s">
        <v>52</v>
      </c>
      <c r="G22" s="41"/>
      <c r="H22" s="19" t="s">
        <v>53</v>
      </c>
      <c r="I22" s="10">
        <v>5</v>
      </c>
      <c r="J22" s="10">
        <f>4.66/2</f>
        <v>2.33</v>
      </c>
      <c r="K22" s="12" t="s">
        <v>68</v>
      </c>
    </row>
    <row r="23" spans="1:13" s="1" customFormat="1" ht="40.5" customHeight="1" x14ac:dyDescent="0.15">
      <c r="A23" s="52"/>
      <c r="B23" s="37" t="s">
        <v>72</v>
      </c>
      <c r="C23" s="23" t="s">
        <v>71</v>
      </c>
      <c r="D23" s="42" t="s">
        <v>54</v>
      </c>
      <c r="E23" s="42"/>
      <c r="F23" s="40" t="s">
        <v>55</v>
      </c>
      <c r="G23" s="41"/>
      <c r="H23" s="19" t="s">
        <v>55</v>
      </c>
      <c r="I23" s="10">
        <v>10</v>
      </c>
      <c r="J23" s="10">
        <v>10</v>
      </c>
      <c r="K23" s="12"/>
    </row>
    <row r="24" spans="1:13" s="1" customFormat="1" ht="40.5" customHeight="1" x14ac:dyDescent="0.15">
      <c r="A24" s="52"/>
      <c r="B24" s="37"/>
      <c r="C24" s="35" t="s">
        <v>70</v>
      </c>
      <c r="D24" s="42" t="s">
        <v>56</v>
      </c>
      <c r="E24" s="42"/>
      <c r="F24" s="40" t="s">
        <v>57</v>
      </c>
      <c r="G24" s="41"/>
      <c r="H24" s="19" t="s">
        <v>58</v>
      </c>
      <c r="I24" s="10">
        <v>10</v>
      </c>
      <c r="J24" s="10">
        <v>10</v>
      </c>
      <c r="K24" s="12"/>
    </row>
    <row r="25" spans="1:13" s="1" customFormat="1" ht="40.5" customHeight="1" x14ac:dyDescent="0.15">
      <c r="A25" s="52"/>
      <c r="B25" s="37"/>
      <c r="C25" s="36"/>
      <c r="D25" s="42" t="s">
        <v>59</v>
      </c>
      <c r="E25" s="42"/>
      <c r="F25" s="40" t="s">
        <v>57</v>
      </c>
      <c r="G25" s="41"/>
      <c r="H25" s="19" t="s">
        <v>60</v>
      </c>
      <c r="I25" s="10">
        <v>10</v>
      </c>
      <c r="J25" s="10">
        <v>10</v>
      </c>
      <c r="K25" s="12"/>
    </row>
    <row r="26" spans="1:13" s="1" customFormat="1" ht="54" customHeight="1" x14ac:dyDescent="0.15">
      <c r="A26" s="52"/>
      <c r="B26" s="10" t="s">
        <v>69</v>
      </c>
      <c r="C26" s="23" t="s">
        <v>61</v>
      </c>
      <c r="D26" s="42" t="s">
        <v>62</v>
      </c>
      <c r="E26" s="42"/>
      <c r="F26" s="40" t="s">
        <v>63</v>
      </c>
      <c r="G26" s="41"/>
      <c r="H26" s="22">
        <v>1</v>
      </c>
      <c r="I26" s="10">
        <v>5</v>
      </c>
      <c r="J26" s="10">
        <v>5</v>
      </c>
      <c r="K26" s="12"/>
      <c r="M26" s="14"/>
    </row>
    <row r="27" spans="1:13" s="1" customFormat="1" ht="20.100000000000001" customHeight="1" x14ac:dyDescent="0.15">
      <c r="A27" s="45" t="s">
        <v>64</v>
      </c>
      <c r="B27" s="46"/>
      <c r="C27" s="46"/>
      <c r="D27" s="46"/>
      <c r="E27" s="46"/>
      <c r="F27" s="46"/>
      <c r="G27" s="46"/>
      <c r="H27" s="47"/>
      <c r="I27" s="15">
        <f>SUM(I15:I26)+I8</f>
        <v>100</v>
      </c>
      <c r="J27" s="15">
        <f>SUM(J15:J26)+K8</f>
        <v>91.874622755703825</v>
      </c>
      <c r="K27" s="16"/>
    </row>
    <row r="28" spans="1:13" s="1" customFormat="1" ht="138.75" customHeight="1" x14ac:dyDescent="0.15">
      <c r="A28" s="48" t="s">
        <v>65</v>
      </c>
      <c r="B28" s="49"/>
      <c r="C28" s="49"/>
      <c r="D28" s="49"/>
      <c r="E28" s="49"/>
      <c r="F28" s="49"/>
      <c r="G28" s="49"/>
      <c r="H28" s="49"/>
      <c r="I28" s="49"/>
      <c r="J28" s="49"/>
      <c r="K28" s="49"/>
    </row>
    <row r="30" spans="1:13" x14ac:dyDescent="0.15">
      <c r="K30" s="17"/>
    </row>
  </sheetData>
  <mergeCells count="57">
    <mergeCell ref="F22:G22"/>
    <mergeCell ref="D23:E23"/>
    <mergeCell ref="B13:G13"/>
    <mergeCell ref="D9:E9"/>
    <mergeCell ref="A27:H27"/>
    <mergeCell ref="A28:K28"/>
    <mergeCell ref="A12:A13"/>
    <mergeCell ref="A14:A26"/>
    <mergeCell ref="C15:C17"/>
    <mergeCell ref="C18:C19"/>
    <mergeCell ref="C21:C22"/>
    <mergeCell ref="D24:E24"/>
    <mergeCell ref="F24:G24"/>
    <mergeCell ref="D25:E25"/>
    <mergeCell ref="F25:G25"/>
    <mergeCell ref="D26:E26"/>
    <mergeCell ref="F26:G26"/>
    <mergeCell ref="D22:E22"/>
    <mergeCell ref="D20:E20"/>
    <mergeCell ref="F20:G20"/>
    <mergeCell ref="D21:E21"/>
    <mergeCell ref="F21:G21"/>
    <mergeCell ref="D16:E16"/>
    <mergeCell ref="F16:G16"/>
    <mergeCell ref="D17:E17"/>
    <mergeCell ref="F17:G17"/>
    <mergeCell ref="D18:E18"/>
    <mergeCell ref="F18:G18"/>
    <mergeCell ref="D10:E10"/>
    <mergeCell ref="D11:E11"/>
    <mergeCell ref="B12:G12"/>
    <mergeCell ref="H12:K12"/>
    <mergeCell ref="C24:C25"/>
    <mergeCell ref="B15:B22"/>
    <mergeCell ref="B23:B25"/>
    <mergeCell ref="H13:K13"/>
    <mergeCell ref="D14:E14"/>
    <mergeCell ref="F14:G14"/>
    <mergeCell ref="D15:E15"/>
    <mergeCell ref="F15:G15"/>
    <mergeCell ref="F23:G23"/>
    <mergeCell ref="A7:C11"/>
    <mergeCell ref="D19:E19"/>
    <mergeCell ref="F19:G19"/>
    <mergeCell ref="A1:D1"/>
    <mergeCell ref="A2:K2"/>
    <mergeCell ref="A3:K3"/>
    <mergeCell ref="A4:C4"/>
    <mergeCell ref="D4:K4"/>
    <mergeCell ref="D7:E7"/>
    <mergeCell ref="D8:E8"/>
    <mergeCell ref="A5:C5"/>
    <mergeCell ref="D5:G5"/>
    <mergeCell ref="I5:K5"/>
    <mergeCell ref="A6:C6"/>
    <mergeCell ref="D6:G6"/>
    <mergeCell ref="I6:K6"/>
  </mergeCells>
  <phoneticPr fontId="9" type="noConversion"/>
  <pageMargins left="0.7" right="0.7" top="0.75" bottom="0.75" header="0.3" footer="0.3"/>
  <pageSetup paperSize="9" scale="7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9" type="noConversion"/>
  <pageMargins left="0.7" right="0.7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9" type="noConversion"/>
  <pageMargins left="0.7" right="0.7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2006-09-13T11:21:00Z</dcterms:created>
  <dcterms:modified xsi:type="dcterms:W3CDTF">2022-09-14T09:30:04Z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C94EAC78320A41B59CE1368AEE54CE53</vt:lpwstr>
  </property>
  <property fmtid="{D5CDD505-2E9C-101B-9397-08002B2CF9AE}" pid="3" name="KSOProductBuildVer">
    <vt:lpwstr>2052-11.1.0.11369</vt:lpwstr>
  </property>
</Properties>
</file>